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202300"/>
  <mc:AlternateContent xmlns:mc="http://schemas.openxmlformats.org/markup-compatibility/2006">
    <mc:Choice Requires="x15">
      <x15ac:absPath xmlns:x15ac="http://schemas.microsoft.com/office/spreadsheetml/2010/11/ac" url="C:\Users\55580\Downloads\"/>
    </mc:Choice>
  </mc:AlternateContent>
  <xr:revisionPtr revIDLastSave="0" documentId="8_{A657533F-F13B-4DDE-ADB7-07A661804E7A}" xr6:coauthVersionLast="47" xr6:coauthVersionMax="47" xr10:uidLastSave="{00000000-0000-0000-0000-000000000000}"/>
  <bookViews>
    <workbookView xWindow="-120" yWindow="-120" windowWidth="51840" windowHeight="21120" xr2:uid="{23B121BD-D14E-414F-AF23-F81100C6B2B4}"/>
  </bookViews>
  <sheets>
    <sheet name="Sheet1" sheetId="1" r:id="rId1"/>
    <sheet name="Sheet2"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6" i="1" l="1"/>
  <c r="C28" i="1" s="1"/>
  <c r="C12" i="1"/>
  <c r="C8" i="1"/>
  <c r="J19" i="2"/>
  <c r="J17" i="2"/>
  <c r="J18" i="2"/>
  <c r="J16" i="2"/>
  <c r="H17" i="2"/>
  <c r="H18" i="2"/>
  <c r="C17" i="2"/>
  <c r="C18" i="2"/>
  <c r="H16" i="2"/>
  <c r="C16" i="2"/>
  <c r="C10" i="2"/>
  <c r="C12" i="2" s="1"/>
  <c r="C1" i="2"/>
  <c r="C8" i="2"/>
  <c r="C7" i="2"/>
  <c r="C6" i="2"/>
  <c r="C5" i="2"/>
  <c r="C4" i="2"/>
  <c r="C3" i="2"/>
  <c r="C2" i="2"/>
  <c r="B48" i="1"/>
  <c r="B12" i="1"/>
  <c r="B8" i="1"/>
  <c r="B26" i="1"/>
  <c r="B28" i="1" s="1"/>
</calcChain>
</file>

<file path=xl/sharedStrings.xml><?xml version="1.0" encoding="utf-8"?>
<sst xmlns="http://schemas.openxmlformats.org/spreadsheetml/2006/main" count="66" uniqueCount="60">
  <si>
    <t xml:space="preserve">Disconnect Service on iPads </t>
  </si>
  <si>
    <t>This was completed on August 12th, savings should show up in next billing cycle.</t>
  </si>
  <si>
    <t>Proposed Cuts:</t>
  </si>
  <si>
    <t>Reduce Fuel Cost in PWA by 25%</t>
  </si>
  <si>
    <t>Take-Home vehicles will no longer be allowed starting September 1st</t>
  </si>
  <si>
    <t xml:space="preserve">Completed Cuts: </t>
  </si>
  <si>
    <t>Dental &amp; Vision Employer Paid-Cut</t>
  </si>
  <si>
    <t>Employee can elect to keep benefit but will pay out of pocket, if council approves this would take effect 12/1/2024</t>
  </si>
  <si>
    <t xml:space="preserve">I just did 7 months savings following the enrollment period. </t>
  </si>
  <si>
    <t>Life Insurance Employer Paid-Cut</t>
  </si>
  <si>
    <t>American Public 2nd Health Insurance-Cut</t>
  </si>
  <si>
    <t xml:space="preserve">Sub Total: </t>
  </si>
  <si>
    <t>PWA Supervisor-Wes Miller</t>
  </si>
  <si>
    <t xml:space="preserve">Moving to Salary- to help with OT. </t>
  </si>
  <si>
    <t>Number was more of a placeholder assuming the budget was for $18,000</t>
  </si>
  <si>
    <t>Annual Revenues Added:</t>
  </si>
  <si>
    <t>Phone Tower</t>
  </si>
  <si>
    <t>Alcohol Beverage Tax- Late Payment</t>
  </si>
  <si>
    <t>$800 a month</t>
  </si>
  <si>
    <t>Sub Total:</t>
  </si>
  <si>
    <t xml:space="preserve">Annual amount from last FY, assuming these are recognized in FY25 when received. </t>
  </si>
  <si>
    <t>Utility Rate Increase-15% minimum</t>
  </si>
  <si>
    <t xml:space="preserve">Council has on agenda and plan </t>
  </si>
  <si>
    <t xml:space="preserve">Subtotal: </t>
  </si>
  <si>
    <t>Cuts Made at Last Meeting:</t>
  </si>
  <si>
    <t>Removal of All PWA Capital Equipment</t>
  </si>
  <si>
    <t>Removal of Nutrition Capital</t>
  </si>
  <si>
    <t>Removal of Cemetery Capital</t>
  </si>
  <si>
    <t>Removal of Kitchen Remodel VFD</t>
  </si>
  <si>
    <t>Removal of Clerk Furniture</t>
  </si>
  <si>
    <t>Removal of COLA</t>
  </si>
  <si>
    <t>Removal of Bonuses</t>
  </si>
  <si>
    <t>Removal of Wage Increase for Nutrition</t>
  </si>
  <si>
    <t>Removal of New Position PWA</t>
  </si>
  <si>
    <t>Removal of New Position Nutrition Center</t>
  </si>
  <si>
    <t>PWA OT cut by 1/2</t>
  </si>
  <si>
    <t xml:space="preserve">PD OT cut by 1/2 </t>
  </si>
  <si>
    <t>PWA Billing Ckerk  hourly-salary</t>
  </si>
  <si>
    <t>Code Enforcement Animal Control hourly-salary</t>
  </si>
  <si>
    <t>Reduce Fuel Cost in General by 25%</t>
  </si>
  <si>
    <t>Number was more of a placeholder assuming the budget was for $12,000</t>
  </si>
  <si>
    <t xml:space="preserve">I have written down half, but also there was discussion between CPA and Chief, so number may be incorrect. </t>
  </si>
  <si>
    <t>Reduce Waterline Repayment by 2 months</t>
  </si>
  <si>
    <t>With delays it likely will not begin construction until estimated March, we have attorney documents and still waiting on 
railroad permit so if we have those in the next 30 days it will be approximately 4 months from then that construction begins.</t>
  </si>
  <si>
    <t>Each PWA Employee Furlough 1 day month. Unpaid</t>
  </si>
  <si>
    <t>Each General Employee Furlough 1 day month. Unpaid</t>
  </si>
  <si>
    <t>Suspend Mayor Pay for remainder of the FY25</t>
  </si>
  <si>
    <t xml:space="preserve">Excludes PD, but could be added if scheduling could work. Excludes Nutrition as well due to funding may not allow this. </t>
  </si>
  <si>
    <t>TLR NOTES:</t>
  </si>
  <si>
    <t>Estimated 12 Months</t>
  </si>
  <si>
    <t>Reduced in Police OS&amp;C</t>
  </si>
  <si>
    <t>reduced in Water M&amp;S</t>
  </si>
  <si>
    <t>in salary s/s; will have to pay 1/2 time for any hours over 40 starting Jan. 1; budgeted 0</t>
  </si>
  <si>
    <t>GF Fuel was $26K in FY24, 
Police $5250, $1250</t>
  </si>
  <si>
    <t>in water debt service</t>
  </si>
  <si>
    <t xml:space="preserve">PER OML, budget line item change is all that needs to be done. </t>
  </si>
  <si>
    <t>in salary s/s</t>
  </si>
  <si>
    <t xml:space="preserve">5 months of expenses-Salary s/s 
5 months of expenses-Salary s/s 
5 months of expenses-Salary s/s </t>
  </si>
  <si>
    <t>Budget Amount:</t>
  </si>
  <si>
    <t xml:space="preserve">I just did 7 months savings following the enrollment period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</si>
</sst>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7" x14ac:knownFonts="1">
    <font>
      <sz val="11"/>
      <color theme="1"/>
      <name val="Aptos Narrow"/>
      <family val="2"/>
      <scheme val="minor"/>
    </font>
    <font>
      <sz val="11"/>
      <color theme="1"/>
      <name val="Aptos Narrow"/>
      <family val="2"/>
      <scheme val="minor"/>
    </font>
    <font>
      <b/>
      <sz val="11"/>
      <color theme="1"/>
      <name val="Aptos Narrow"/>
      <family val="2"/>
      <scheme val="minor"/>
    </font>
    <font>
      <sz val="8"/>
      <name val="Aptos Narrow"/>
      <family val="2"/>
      <scheme val="minor"/>
    </font>
    <font>
      <sz val="10"/>
      <name val="Aptos Narrow"/>
      <family val="2"/>
    </font>
    <font>
      <sz val="11"/>
      <name val="Aptos Narrow"/>
      <family val="2"/>
    </font>
    <font>
      <b/>
      <sz val="10"/>
      <color theme="1"/>
      <name val="Aptos Narrow"/>
      <family val="2"/>
      <scheme val="minor"/>
    </font>
  </fonts>
  <fills count="7">
    <fill>
      <patternFill patternType="none"/>
    </fill>
    <fill>
      <patternFill patternType="gray125"/>
    </fill>
    <fill>
      <patternFill patternType="solid">
        <fgColor theme="9" tint="0.79998168889431442"/>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0" tint="-0.34998626667073579"/>
        <bgColor indexed="64"/>
      </patternFill>
    </fill>
    <fill>
      <patternFill patternType="solid">
        <fgColor theme="8" tint="0.79998168889431442"/>
        <bgColor indexed="64"/>
      </patternFill>
    </fill>
  </fills>
  <borders count="9">
    <border>
      <left/>
      <right/>
      <top/>
      <bottom/>
      <diagonal/>
    </border>
    <border>
      <left/>
      <right/>
      <top style="thick">
        <color auto="1"/>
      </top>
      <bottom/>
      <diagonal/>
    </border>
    <border>
      <left style="thick">
        <color auto="1"/>
      </left>
      <right/>
      <top style="thick">
        <color auto="1"/>
      </top>
      <bottom/>
      <diagonal/>
    </border>
    <border>
      <left/>
      <right style="thick">
        <color auto="1"/>
      </right>
      <top style="thick">
        <color auto="1"/>
      </top>
      <bottom/>
      <diagonal/>
    </border>
    <border>
      <left style="thick">
        <color auto="1"/>
      </left>
      <right/>
      <top/>
      <bottom/>
      <diagonal/>
    </border>
    <border>
      <left/>
      <right style="thick">
        <color auto="1"/>
      </right>
      <top/>
      <bottom/>
      <diagonal/>
    </border>
    <border>
      <left style="thick">
        <color auto="1"/>
      </left>
      <right/>
      <top/>
      <bottom style="thick">
        <color auto="1"/>
      </bottom>
      <diagonal/>
    </border>
    <border>
      <left/>
      <right style="thick">
        <color auto="1"/>
      </right>
      <top/>
      <bottom style="thick">
        <color auto="1"/>
      </bottom>
      <diagonal/>
    </border>
    <border>
      <left/>
      <right style="thin">
        <color rgb="FF000000"/>
      </right>
      <top style="thin">
        <color rgb="FF000000"/>
      </top>
      <bottom/>
      <diagonal/>
    </border>
  </borders>
  <cellStyleXfs count="2">
    <xf numFmtId="0" fontId="0" fillId="0" borderId="0"/>
    <xf numFmtId="44" fontId="1" fillId="0" borderId="0" applyFont="0" applyFill="0" applyBorder="0" applyAlignment="0" applyProtection="0"/>
  </cellStyleXfs>
  <cellXfs count="31">
    <xf numFmtId="0" fontId="0" fillId="0" borderId="0" xfId="0"/>
    <xf numFmtId="0" fontId="0" fillId="0" borderId="1" xfId="0" applyBorder="1"/>
    <xf numFmtId="44" fontId="0" fillId="0" borderId="0" xfId="1" applyFont="1"/>
    <xf numFmtId="49" fontId="0" fillId="0" borderId="0" xfId="0" applyNumberFormat="1"/>
    <xf numFmtId="44" fontId="0" fillId="0" borderId="1" xfId="1" applyFont="1" applyBorder="1"/>
    <xf numFmtId="44" fontId="0" fillId="0" borderId="0" xfId="0" applyNumberFormat="1"/>
    <xf numFmtId="44" fontId="0" fillId="2" borderId="0" xfId="1" applyFont="1" applyFill="1"/>
    <xf numFmtId="44" fontId="0" fillId="3" borderId="0" xfId="0" applyNumberFormat="1" applyFill="1"/>
    <xf numFmtId="44" fontId="0" fillId="3" borderId="0" xfId="1" applyFont="1" applyFill="1"/>
    <xf numFmtId="44" fontId="2" fillId="4" borderId="0" xfId="1" applyFont="1" applyFill="1"/>
    <xf numFmtId="0" fontId="0" fillId="5" borderId="1" xfId="0" applyFill="1" applyBorder="1"/>
    <xf numFmtId="49" fontId="0" fillId="0" borderId="0" xfId="0" applyNumberFormat="1" applyAlignment="1">
      <alignment wrapText="1"/>
    </xf>
    <xf numFmtId="44" fontId="0" fillId="0" borderId="0" xfId="1" applyFont="1" applyAlignment="1">
      <alignment horizontal="left"/>
    </xf>
    <xf numFmtId="44" fontId="0" fillId="0" borderId="4" xfId="1" applyFont="1" applyBorder="1"/>
    <xf numFmtId="0" fontId="0" fillId="0" borderId="4" xfId="0" applyBorder="1"/>
    <xf numFmtId="0" fontId="0" fillId="0" borderId="5" xfId="0" applyBorder="1"/>
    <xf numFmtId="44" fontId="0" fillId="2" borderId="4" xfId="1" applyFont="1" applyFill="1" applyBorder="1"/>
    <xf numFmtId="44" fontId="0" fillId="2" borderId="5" xfId="1" applyFont="1" applyFill="1" applyBorder="1"/>
    <xf numFmtId="0" fontId="0" fillId="0" borderId="2" xfId="0" applyBorder="1"/>
    <xf numFmtId="0" fontId="0" fillId="0" borderId="3" xfId="0" applyBorder="1"/>
    <xf numFmtId="0" fontId="0" fillId="0" borderId="6" xfId="0" applyBorder="1"/>
    <xf numFmtId="0" fontId="0" fillId="0" borderId="7" xfId="0" applyBorder="1"/>
    <xf numFmtId="0" fontId="0" fillId="0" borderId="5" xfId="0" applyBorder="1" applyAlignment="1">
      <alignment wrapText="1"/>
    </xf>
    <xf numFmtId="0" fontId="5" fillId="0" borderId="8" xfId="0" applyFont="1" applyBorder="1" applyAlignment="1">
      <alignment horizontal="left" vertical="top" wrapText="1"/>
    </xf>
    <xf numFmtId="0" fontId="0" fillId="6" borderId="5" xfId="0" applyFill="1" applyBorder="1" applyAlignment="1">
      <alignment horizontal="center"/>
    </xf>
    <xf numFmtId="0" fontId="6" fillId="6" borderId="6" xfId="0" applyFont="1" applyFill="1" applyBorder="1" applyAlignment="1">
      <alignment horizontal="center"/>
    </xf>
    <xf numFmtId="0" fontId="0" fillId="6" borderId="2" xfId="0" applyFill="1" applyBorder="1" applyAlignment="1">
      <alignment horizontal="center"/>
    </xf>
    <xf numFmtId="0" fontId="0" fillId="6" borderId="3" xfId="0" applyFill="1" applyBorder="1" applyAlignment="1">
      <alignment horizontal="center"/>
    </xf>
    <xf numFmtId="44" fontId="0" fillId="0" borderId="5" xfId="1" applyFont="1" applyBorder="1" applyAlignment="1">
      <alignment horizontal="center"/>
    </xf>
    <xf numFmtId="0" fontId="4" fillId="0" borderId="0" xfId="0" applyFont="1" applyAlignment="1">
      <alignment horizontal="center" vertical="top" wrapText="1"/>
    </xf>
    <xf numFmtId="0" fontId="0" fillId="0" borderId="5" xfId="0" applyBorder="1" applyAlignment="1">
      <alignment horizontal="center" wrapText="1"/>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29C43D-FE0F-4C2C-BA96-41F371D30FE5}">
  <dimension ref="A1:F48"/>
  <sheetViews>
    <sheetView tabSelected="1" workbookViewId="0">
      <selection activeCell="F18" sqref="F18"/>
    </sheetView>
  </sheetViews>
  <sheetFormatPr defaultRowHeight="15" x14ac:dyDescent="0.25"/>
  <cols>
    <col min="1" max="1" width="49.5703125" bestFit="1" customWidth="1"/>
    <col min="2" max="2" width="16.28515625" customWidth="1"/>
    <col min="3" max="3" width="14.28515625" customWidth="1"/>
    <col min="4" max="4" width="26.7109375" customWidth="1"/>
    <col min="5" max="5" width="106.85546875" customWidth="1"/>
    <col min="6" max="6" width="88.42578125" bestFit="1" customWidth="1"/>
  </cols>
  <sheetData>
    <row r="1" spans="1:6" ht="15.75" thickTop="1" x14ac:dyDescent="0.25">
      <c r="A1" t="s">
        <v>15</v>
      </c>
      <c r="C1" s="26" t="s">
        <v>48</v>
      </c>
      <c r="D1" s="27"/>
    </row>
    <row r="2" spans="1:6" ht="15.75" thickBot="1" x14ac:dyDescent="0.3">
      <c r="C2" s="25" t="s">
        <v>58</v>
      </c>
      <c r="D2" s="24"/>
    </row>
    <row r="3" spans="1:6" ht="15.75" thickTop="1" x14ac:dyDescent="0.25">
      <c r="A3" t="s">
        <v>16</v>
      </c>
      <c r="B3" s="2">
        <v>9600</v>
      </c>
      <c r="C3" s="13">
        <v>9600</v>
      </c>
      <c r="D3" s="28" t="s">
        <v>49</v>
      </c>
      <c r="E3" t="s">
        <v>18</v>
      </c>
    </row>
    <row r="4" spans="1:6" x14ac:dyDescent="0.25">
      <c r="A4" t="s">
        <v>17</v>
      </c>
      <c r="B4" s="2">
        <v>30766.959999999999</v>
      </c>
      <c r="C4" s="13">
        <v>25000</v>
      </c>
      <c r="D4" s="28"/>
      <c r="E4" t="s">
        <v>20</v>
      </c>
    </row>
    <row r="5" spans="1:6" x14ac:dyDescent="0.25">
      <c r="A5" t="s">
        <v>21</v>
      </c>
      <c r="B5" s="2"/>
      <c r="C5" s="14"/>
      <c r="D5" s="15"/>
      <c r="E5" t="s">
        <v>22</v>
      </c>
    </row>
    <row r="6" spans="1:6" x14ac:dyDescent="0.25">
      <c r="B6" s="2"/>
      <c r="C6" s="14"/>
      <c r="D6" s="15"/>
    </row>
    <row r="7" spans="1:6" x14ac:dyDescent="0.25">
      <c r="B7" s="2"/>
      <c r="C7" s="14"/>
      <c r="D7" s="15"/>
    </row>
    <row r="8" spans="1:6" ht="15.75" thickBot="1" x14ac:dyDescent="0.3">
      <c r="A8" t="s">
        <v>19</v>
      </c>
      <c r="B8" s="6">
        <f>SUM(B3:B4)</f>
        <v>40366.959999999999</v>
      </c>
      <c r="C8" s="16">
        <f>SUM(C3:C4)</f>
        <v>34600</v>
      </c>
      <c r="D8" s="17"/>
    </row>
    <row r="9" spans="1:6" ht="15.75" thickTop="1" x14ac:dyDescent="0.25">
      <c r="A9" s="1" t="s">
        <v>5</v>
      </c>
      <c r="B9" s="1"/>
      <c r="C9" s="18"/>
      <c r="D9" s="19"/>
      <c r="E9" s="1"/>
      <c r="F9" s="1"/>
    </row>
    <row r="10" spans="1:6" x14ac:dyDescent="0.25">
      <c r="A10" t="s">
        <v>0</v>
      </c>
      <c r="B10" s="2">
        <v>4800</v>
      </c>
      <c r="C10" s="13">
        <v>4800</v>
      </c>
      <c r="D10" s="15" t="s">
        <v>50</v>
      </c>
      <c r="E10" t="s">
        <v>1</v>
      </c>
    </row>
    <row r="11" spans="1:6" x14ac:dyDescent="0.25">
      <c r="B11" s="2"/>
      <c r="C11" s="14"/>
      <c r="D11" s="15"/>
    </row>
    <row r="12" spans="1:6" ht="15.75" thickBot="1" x14ac:dyDescent="0.3">
      <c r="A12" t="s">
        <v>23</v>
      </c>
      <c r="B12" s="7">
        <f>SUM(B10:B11)</f>
        <v>4800</v>
      </c>
      <c r="C12" s="7">
        <f>SUM(C10:C11)</f>
        <v>4800</v>
      </c>
      <c r="D12" s="15"/>
    </row>
    <row r="13" spans="1:6" ht="15.75" thickTop="1" x14ac:dyDescent="0.25">
      <c r="A13" s="1" t="s">
        <v>2</v>
      </c>
      <c r="B13" s="4"/>
      <c r="C13" s="18"/>
      <c r="D13" s="19"/>
      <c r="E13" s="1"/>
      <c r="F13" s="1"/>
    </row>
    <row r="14" spans="1:6" x14ac:dyDescent="0.25">
      <c r="A14" t="s">
        <v>3</v>
      </c>
      <c r="B14" s="2">
        <v>4500</v>
      </c>
      <c r="C14" s="13">
        <v>4500</v>
      </c>
      <c r="D14" s="23" t="s">
        <v>51</v>
      </c>
      <c r="E14" t="s">
        <v>4</v>
      </c>
      <c r="F14" t="s">
        <v>14</v>
      </c>
    </row>
    <row r="15" spans="1:6" ht="15" customHeight="1" x14ac:dyDescent="0.25">
      <c r="A15" t="s">
        <v>6</v>
      </c>
      <c r="B15" s="2">
        <v>3929.56</v>
      </c>
      <c r="C15" s="13">
        <v>3359.83</v>
      </c>
      <c r="D15" s="29" t="s">
        <v>57</v>
      </c>
      <c r="E15" s="3" t="s">
        <v>7</v>
      </c>
      <c r="F15" t="s">
        <v>8</v>
      </c>
    </row>
    <row r="16" spans="1:6" ht="36" customHeight="1" x14ac:dyDescent="0.25">
      <c r="A16" t="s">
        <v>9</v>
      </c>
      <c r="B16" s="2">
        <v>1367.1</v>
      </c>
      <c r="C16" s="13">
        <v>1291.1500000000001</v>
      </c>
      <c r="D16" s="29"/>
      <c r="E16" s="3" t="s">
        <v>7</v>
      </c>
      <c r="F16" t="s">
        <v>59</v>
      </c>
    </row>
    <row r="17" spans="1:6" x14ac:dyDescent="0.25">
      <c r="A17" t="s">
        <v>10</v>
      </c>
      <c r="B17" s="2">
        <v>9023.98</v>
      </c>
      <c r="C17" s="13">
        <v>8549.0300000000007</v>
      </c>
      <c r="D17" s="29"/>
      <c r="E17" s="3" t="s">
        <v>7</v>
      </c>
      <c r="F17" t="s">
        <v>8</v>
      </c>
    </row>
    <row r="18" spans="1:6" x14ac:dyDescent="0.25">
      <c r="A18" t="s">
        <v>12</v>
      </c>
      <c r="B18" s="2">
        <v>4388.26</v>
      </c>
      <c r="C18" s="13">
        <v>4388.26</v>
      </c>
      <c r="D18" s="30" t="s">
        <v>52</v>
      </c>
      <c r="E18" s="3" t="s">
        <v>13</v>
      </c>
    </row>
    <row r="19" spans="1:6" x14ac:dyDescent="0.25">
      <c r="A19" t="s">
        <v>37</v>
      </c>
      <c r="B19" s="2">
        <v>769.84</v>
      </c>
      <c r="C19" s="13">
        <v>769.84</v>
      </c>
      <c r="D19" s="30"/>
      <c r="E19" s="3" t="s">
        <v>13</v>
      </c>
    </row>
    <row r="20" spans="1:6" x14ac:dyDescent="0.25">
      <c r="A20" t="s">
        <v>38</v>
      </c>
      <c r="B20" s="2">
        <v>2389.5100000000002</v>
      </c>
      <c r="C20" s="13">
        <v>2389.5100000000002</v>
      </c>
      <c r="D20" s="30"/>
      <c r="E20" s="3" t="s">
        <v>13</v>
      </c>
    </row>
    <row r="21" spans="1:6" ht="30" x14ac:dyDescent="0.25">
      <c r="A21" t="s">
        <v>39</v>
      </c>
      <c r="B21" s="2">
        <v>3000</v>
      </c>
      <c r="C21" s="13">
        <v>6500</v>
      </c>
      <c r="D21" s="22" t="s">
        <v>53</v>
      </c>
      <c r="F21" t="s">
        <v>40</v>
      </c>
    </row>
    <row r="22" spans="1:6" ht="60" x14ac:dyDescent="0.25">
      <c r="A22" t="s">
        <v>42</v>
      </c>
      <c r="B22" s="2">
        <v>46169.66</v>
      </c>
      <c r="C22" s="13">
        <v>46169.66</v>
      </c>
      <c r="D22" s="15" t="s">
        <v>54</v>
      </c>
      <c r="E22" s="11" t="s">
        <v>43</v>
      </c>
    </row>
    <row r="23" spans="1:6" x14ac:dyDescent="0.25">
      <c r="A23" t="s">
        <v>45</v>
      </c>
      <c r="B23" s="2">
        <v>3900.48</v>
      </c>
      <c r="C23" s="13">
        <v>10399.61</v>
      </c>
      <c r="D23" s="15" t="s">
        <v>56</v>
      </c>
      <c r="E23" s="3" t="s">
        <v>47</v>
      </c>
    </row>
    <row r="24" spans="1:6" x14ac:dyDescent="0.25">
      <c r="A24" t="s">
        <v>44</v>
      </c>
      <c r="B24" s="2">
        <v>26713.849999999948</v>
      </c>
      <c r="C24" s="13">
        <v>17834.330000000002</v>
      </c>
      <c r="D24" s="15" t="s">
        <v>56</v>
      </c>
    </row>
    <row r="25" spans="1:6" x14ac:dyDescent="0.25">
      <c r="A25" t="s">
        <v>46</v>
      </c>
      <c r="B25" s="2">
        <v>5000</v>
      </c>
      <c r="C25" s="13">
        <v>5000</v>
      </c>
      <c r="D25" s="15"/>
      <c r="E25" t="s">
        <v>55</v>
      </c>
    </row>
    <row r="26" spans="1:6" x14ac:dyDescent="0.25">
      <c r="A26" t="s">
        <v>11</v>
      </c>
      <c r="B26" s="8">
        <f>SUM(B14:B25)</f>
        <v>111152.23999999995</v>
      </c>
      <c r="C26" s="8">
        <f>SUM(C14:C25)</f>
        <v>111151.22</v>
      </c>
      <c r="D26" s="15"/>
    </row>
    <row r="27" spans="1:6" ht="15.75" thickBot="1" x14ac:dyDescent="0.3">
      <c r="C27" s="20"/>
      <c r="D27" s="21"/>
    </row>
    <row r="28" spans="1:6" ht="15.75" thickTop="1" x14ac:dyDescent="0.25">
      <c r="B28" s="9">
        <f>SUM(B12,B26)</f>
        <v>115952.23999999995</v>
      </c>
      <c r="C28" s="9">
        <f>SUM(C12,C26)</f>
        <v>115951.22</v>
      </c>
    </row>
    <row r="33" spans="1:6" ht="15.75" thickBot="1" x14ac:dyDescent="0.3"/>
    <row r="34" spans="1:6" ht="15.75" thickTop="1" x14ac:dyDescent="0.25">
      <c r="A34" s="10" t="s">
        <v>24</v>
      </c>
      <c r="B34" s="1"/>
      <c r="C34" s="1"/>
      <c r="D34" s="1"/>
      <c r="E34" s="1"/>
      <c r="F34" s="1"/>
    </row>
    <row r="35" spans="1:6" x14ac:dyDescent="0.25">
      <c r="A35" t="s">
        <v>25</v>
      </c>
      <c r="B35" s="2">
        <v>90000</v>
      </c>
    </row>
    <row r="36" spans="1:6" x14ac:dyDescent="0.25">
      <c r="A36" t="s">
        <v>26</v>
      </c>
      <c r="B36" s="2">
        <v>6180</v>
      </c>
    </row>
    <row r="37" spans="1:6" x14ac:dyDescent="0.25">
      <c r="A37" t="s">
        <v>27</v>
      </c>
      <c r="B37" s="2">
        <v>6000</v>
      </c>
    </row>
    <row r="38" spans="1:6" x14ac:dyDescent="0.25">
      <c r="A38" t="s">
        <v>28</v>
      </c>
      <c r="B38" s="2">
        <v>4000</v>
      </c>
    </row>
    <row r="39" spans="1:6" x14ac:dyDescent="0.25">
      <c r="A39" t="s">
        <v>29</v>
      </c>
      <c r="B39" s="2">
        <v>6500</v>
      </c>
    </row>
    <row r="40" spans="1:6" x14ac:dyDescent="0.25">
      <c r="A40" t="s">
        <v>30</v>
      </c>
      <c r="B40" s="2">
        <v>12658.92</v>
      </c>
    </row>
    <row r="41" spans="1:6" x14ac:dyDescent="0.25">
      <c r="A41" t="s">
        <v>31</v>
      </c>
      <c r="B41" s="2">
        <v>3500</v>
      </c>
    </row>
    <row r="42" spans="1:6" x14ac:dyDescent="0.25">
      <c r="A42" t="s">
        <v>32</v>
      </c>
      <c r="B42" s="2">
        <v>1820</v>
      </c>
    </row>
    <row r="43" spans="1:6" x14ac:dyDescent="0.25">
      <c r="A43" t="s">
        <v>33</v>
      </c>
      <c r="B43" s="2">
        <v>37393.1</v>
      </c>
    </row>
    <row r="44" spans="1:6" x14ac:dyDescent="0.25">
      <c r="A44" t="s">
        <v>34</v>
      </c>
      <c r="B44" s="2">
        <v>7877.32</v>
      </c>
    </row>
    <row r="45" spans="1:6" x14ac:dyDescent="0.25">
      <c r="A45" t="s">
        <v>35</v>
      </c>
      <c r="B45" s="2">
        <v>7444.29</v>
      </c>
    </row>
    <row r="46" spans="1:6" x14ac:dyDescent="0.25">
      <c r="A46" t="s">
        <v>36</v>
      </c>
      <c r="B46" s="2">
        <v>12977.24</v>
      </c>
      <c r="E46" t="s">
        <v>41</v>
      </c>
    </row>
    <row r="47" spans="1:6" x14ac:dyDescent="0.25">
      <c r="B47" s="2"/>
    </row>
    <row r="48" spans="1:6" x14ac:dyDescent="0.25">
      <c r="B48" s="7">
        <f>SUM(B35:B47)</f>
        <v>196350.87</v>
      </c>
    </row>
  </sheetData>
  <mergeCells count="4">
    <mergeCell ref="C1:D1"/>
    <mergeCell ref="D3:D4"/>
    <mergeCell ref="D15:D17"/>
    <mergeCell ref="D18:D20"/>
  </mergeCells>
  <phoneticPr fontId="3"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913530-C109-4637-A6E6-8DB8DEB0B610}">
  <dimension ref="A1:J33"/>
  <sheetViews>
    <sheetView topLeftCell="A4" workbookViewId="0">
      <selection activeCell="G33" sqref="G33"/>
    </sheetView>
  </sheetViews>
  <sheetFormatPr defaultRowHeight="15" x14ac:dyDescent="0.25"/>
  <cols>
    <col min="3" max="3" width="14.5703125" customWidth="1"/>
    <col min="8" max="8" width="11.5703125" bestFit="1" customWidth="1"/>
    <col min="10" max="10" width="10.5703125" bestFit="1" customWidth="1"/>
  </cols>
  <sheetData>
    <row r="1" spans="1:10" x14ac:dyDescent="0.25">
      <c r="A1">
        <v>16.62</v>
      </c>
      <c r="B1">
        <v>1984</v>
      </c>
      <c r="C1" s="12">
        <f t="shared" ref="C1:C8" si="0">A1*B1</f>
        <v>32974.080000000002</v>
      </c>
    </row>
    <row r="2" spans="1:10" x14ac:dyDescent="0.25">
      <c r="A2" s="2">
        <v>21.5</v>
      </c>
      <c r="B2">
        <v>1984</v>
      </c>
      <c r="C2" s="12">
        <f t="shared" si="0"/>
        <v>42656</v>
      </c>
    </row>
    <row r="3" spans="1:10" x14ac:dyDescent="0.25">
      <c r="A3" s="2">
        <v>17.66</v>
      </c>
      <c r="B3">
        <v>1984</v>
      </c>
      <c r="C3" s="12">
        <f t="shared" si="0"/>
        <v>35037.440000000002</v>
      </c>
    </row>
    <row r="4" spans="1:10" x14ac:dyDescent="0.25">
      <c r="A4" s="2">
        <v>15</v>
      </c>
      <c r="B4">
        <v>1984</v>
      </c>
      <c r="C4" s="12">
        <f t="shared" si="0"/>
        <v>29760</v>
      </c>
    </row>
    <row r="5" spans="1:10" x14ac:dyDescent="0.25">
      <c r="A5" s="2">
        <v>13.9</v>
      </c>
      <c r="B5">
        <v>1984</v>
      </c>
      <c r="C5" s="12">
        <f t="shared" si="0"/>
        <v>27577.600000000002</v>
      </c>
    </row>
    <row r="6" spans="1:10" x14ac:dyDescent="0.25">
      <c r="A6" s="2">
        <v>13.5</v>
      </c>
      <c r="B6">
        <v>1984</v>
      </c>
      <c r="C6" s="12">
        <f t="shared" si="0"/>
        <v>26784</v>
      </c>
    </row>
    <row r="7" spans="1:10" x14ac:dyDescent="0.25">
      <c r="A7" s="2">
        <v>12.5</v>
      </c>
      <c r="B7">
        <v>1984</v>
      </c>
      <c r="C7" s="12">
        <f t="shared" si="0"/>
        <v>24800</v>
      </c>
    </row>
    <row r="8" spans="1:10" x14ac:dyDescent="0.25">
      <c r="A8" s="2">
        <v>12.5</v>
      </c>
      <c r="B8">
        <v>1984</v>
      </c>
      <c r="C8" s="12">
        <f t="shared" si="0"/>
        <v>24800</v>
      </c>
    </row>
    <row r="10" spans="1:10" x14ac:dyDescent="0.25">
      <c r="C10" s="5">
        <f>SUM(C1:C8)</f>
        <v>244389.12000000002</v>
      </c>
    </row>
    <row r="11" spans="1:10" x14ac:dyDescent="0.25">
      <c r="C11">
        <v>271102.96999999997</v>
      </c>
    </row>
    <row r="12" spans="1:10" x14ac:dyDescent="0.25">
      <c r="C12" s="5">
        <f>C11-C10</f>
        <v>26713.849999999948</v>
      </c>
    </row>
    <row r="16" spans="1:10" x14ac:dyDescent="0.25">
      <c r="A16">
        <v>15.63</v>
      </c>
      <c r="B16">
        <v>1984</v>
      </c>
      <c r="C16" s="2">
        <f>A16*B16</f>
        <v>31009.920000000002</v>
      </c>
      <c r="F16">
        <v>15.63</v>
      </c>
      <c r="G16">
        <v>2080</v>
      </c>
      <c r="H16" s="2">
        <f>F16*G16</f>
        <v>32510.400000000001</v>
      </c>
      <c r="J16" s="5">
        <f>H16-C16</f>
        <v>1500.4799999999996</v>
      </c>
    </row>
    <row r="17" spans="1:10" x14ac:dyDescent="0.25">
      <c r="A17">
        <v>12.5</v>
      </c>
      <c r="B17">
        <v>1984</v>
      </c>
      <c r="C17" s="2">
        <f t="shared" ref="C17:C18" si="1">A17*B17</f>
        <v>24800</v>
      </c>
      <c r="F17">
        <v>12.5</v>
      </c>
      <c r="G17">
        <v>2080</v>
      </c>
      <c r="H17" s="2">
        <f t="shared" ref="H17:H18" si="2">F17*G17</f>
        <v>26000</v>
      </c>
      <c r="J17" s="5">
        <f t="shared" ref="J17:J18" si="3">H17-C17</f>
        <v>1200</v>
      </c>
    </row>
    <row r="18" spans="1:10" x14ac:dyDescent="0.25">
      <c r="A18">
        <v>12.5</v>
      </c>
      <c r="B18">
        <v>1984</v>
      </c>
      <c r="C18" s="2">
        <f t="shared" si="1"/>
        <v>24800</v>
      </c>
      <c r="F18">
        <v>12.5</v>
      </c>
      <c r="G18">
        <v>2080</v>
      </c>
      <c r="H18" s="2">
        <f t="shared" si="2"/>
        <v>26000</v>
      </c>
      <c r="J18" s="5">
        <f t="shared" si="3"/>
        <v>1200</v>
      </c>
    </row>
    <row r="19" spans="1:10" x14ac:dyDescent="0.25">
      <c r="J19" s="5">
        <f>SUM(J16:J18)</f>
        <v>3900.4799999999996</v>
      </c>
    </row>
    <row r="33" spans="7:7" x14ac:dyDescent="0.25">
      <c r="G33">
        <v>30614.33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Sheet2</vt:lpstr>
    </vt:vector>
  </TitlesOfParts>
  <Company>Choctaw Nation of Oklahoma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Ashley N. Faulkner</dc:creator>
  <cp:lastModifiedBy>Ashley N. Faulkner</cp:lastModifiedBy>
  <dcterms:created xsi:type="dcterms:W3CDTF">2024-08-14T19:24:18Z</dcterms:created>
  <dcterms:modified xsi:type="dcterms:W3CDTF">2024-08-28T20:23:24Z</dcterms:modified>
</cp:coreProperties>
</file>